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0" yWindow="-120" windowWidth="26295" windowHeight="14895"/>
  </bookViews>
  <sheets>
    <sheet name="Quadro de Preços" sheetId="1" r:id="rId1"/>
    <sheet name="Dados" sheetId="2" r:id="rId2"/>
  </sheets>
  <definedNames>
    <definedName name="_xlnm._FilterDatabase" localSheetId="0" hidden="1">'Quadro de Preços'!$A$12:$G$21</definedName>
    <definedName name="_Hlk124412351" localSheetId="1">Dados!$B$20</definedName>
    <definedName name="_xlnm.Print_Titles" localSheetId="0">'Quadro de Preços'!$1:$13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F16" i="1" l="1"/>
  <c r="A5" i="1"/>
  <c r="A4" i="1"/>
  <c r="A3" i="1"/>
  <c r="E8" i="1" l="1"/>
  <c r="A6" i="1"/>
  <c r="A20" i="1"/>
  <c r="A21" i="1"/>
  <c r="A19" i="1"/>
  <c r="A18" i="1"/>
  <c r="A8" i="1"/>
  <c r="A7" i="1"/>
</calcChain>
</file>

<file path=xl/sharedStrings.xml><?xml version="1.0" encoding="utf-8"?>
<sst xmlns="http://schemas.openxmlformats.org/spreadsheetml/2006/main" count="53" uniqueCount="50">
  <si>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</si>
  <si>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</si>
  <si>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</si>
  <si>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</si>
  <si>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</si>
  <si>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</si>
  <si>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</si>
  <si>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</si>
  <si>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</si>
  <si>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</si>
  <si>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</si>
  <si>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</si>
  <si>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</si>
  <si>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</si>
  <si>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</si>
  <si>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</si>
  <si>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</si>
  <si>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</si>
  <si>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</si>
  <si>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</si>
  <si>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</si>
  <si>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</si>
  <si>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</si>
  <si>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</si>
  <si>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</si>
  <si>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</si>
  <si>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</si>
  <si>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</si>
  <si>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</si>
  <si>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</si>
  <si>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</si>
  <si>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</si>
  <si>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</si>
  <si>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</si>
  <si>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</si>
  <si>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Item</t>
  </si>
  <si>
    <t>Valor Total:</t>
  </si>
  <si>
    <t>Homologação: __/__/2025</t>
  </si>
  <si>
    <t>Previsão Publicação: __/__/2025</t>
  </si>
  <si>
    <t>MENOR PREÇO POR ITEM</t>
  </si>
  <si>
    <t>Serviço de assessoria da Política Nacional Aldir Blanc (Lei Complementar Nº 14.399/2022, deve conter:
• Juntada de todos os documentos legais e necessários para o andamento de todos os processos referentes a Lei;
• Sistematização dos resultados da Consulta pública;
• Assessoria na realização de Audiências Públicas referentes à participação social.
• Assessoria na elaboração e publicação dos editais, chamamentos públicos, premiações ou outras formas de seleção pública simplificada.
• Fornecer suporte consultivo abrangente em todas as fases do processo, garantindo orientação técnica precisa ao Gestor Municipal para responder de maneira adequada quaisquer dúvidas que possam surgir dos artistas participantes ao longo das etapas.
• Contratação de comissão de análise com no mínimo 03 (três) pareceristas com notório saber cultural para análise e seleção dos projetos inscritos nos editais, chamamentos públicos, premiações ou outras formas de seleção pública simplificada.
•  Entrega de relatório final com sistematização dos resultados da execução municipal da Lei nº 14.399/2022.</t>
  </si>
  <si>
    <t>Serv</t>
  </si>
  <si>
    <t>DISPENSA ELETRÔNICA Nº 075/2025</t>
  </si>
  <si>
    <t>PROCESSO ADMINISTRATIVO N° 4727/2025 de 10/10/2025</t>
  </si>
  <si>
    <t xml:space="preserve">CONTRATAÇÃO DE EMPRESA ESPECIALIZADA EM ASSESSORIA TÉCNICA NA EXECUÇÃO DA LEI COMPLEMENTAR Nº 14.399/2022 (POLÍTICA NACIONAL ALDIR BLANC) </t>
  </si>
  <si>
    <t>1701.13 392 0026 2.213-3390.39.00-171900000000</t>
  </si>
  <si>
    <t xml:space="preserve">Secretaria de Educação </t>
  </si>
  <si>
    <t>O pagamento do objeto de que trata a DISPENSA ELETRÔNICA 075/2025, e consequente contrato serão efetuados pela Tesouraria da PMS nos termos do Art. 7 da Instrução Normativa SEGES/ME nº 77, de 2022.</t>
  </si>
  <si>
    <t>PERÍODO DE PROPOSTAS: de 14/11/2025 até 19/11/2025 às 08:00hs</t>
  </si>
  <si>
    <t>PERÍODO DE LANCES: 14/11/2025 as 08:00 hs até 19/11/2025 as 14:00 hs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</si>
</sst>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6" x14ac:knownFonts="1">
    <font>
      <sz val="10"/>
      <name val="Arial"/>
    </font>
    <font>
      <sz val="10"/>
      <name val="Arial"/>
      <family val="2"/>
    </font>
    <font>
      <sz val="10"/>
      <name val="Arial"/>
      <family val="2"/>
    </font>
    <font>
      <b/>
      <sz val="10"/>
      <name val="Arial"/>
      <family val="2"/>
    </font>
    <font>
      <b/>
      <sz val="14"/>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1">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4" fontId="6" fillId="0" borderId="0" xfId="0" applyNumberFormat="1" applyFont="1" applyAlignment="1" applyProtection="1">
      <alignment vertical="center" wrapText="1"/>
      <protection hidden="1"/>
    </xf>
    <xf numFmtId="0" fontId="6" fillId="0" borderId="0" xfId="0" applyFont="1" applyAlignment="1" applyProtection="1">
      <alignment vertical="center" wrapText="1"/>
      <protection hidden="1"/>
    </xf>
    <xf numFmtId="49" fontId="0" fillId="0" borderId="0" xfId="0" applyNumberFormat="1"/>
    <xf numFmtId="170" fontId="2" fillId="0" borderId="0" xfId="2" applyNumberFormat="1" applyFont="1" applyBorder="1" applyAlignment="1" applyProtection="1">
      <alignment horizontal="center" vertical="center" wrapText="1"/>
      <protection hidden="1"/>
    </xf>
    <xf numFmtId="169" fontId="2" fillId="0" borderId="0" xfId="0" applyNumberFormat="1" applyFont="1" applyAlignment="1" applyProtection="1">
      <alignment horizontal="center" vertical="center" wrapText="1"/>
      <protection hidden="1"/>
    </xf>
    <xf numFmtId="0" fontId="5"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7" fillId="0" borderId="0" xfId="0" applyFont="1" applyAlignment="1" applyProtection="1">
      <alignment horizontal="right"/>
      <protection hidden="1"/>
    </xf>
    <xf numFmtId="0" fontId="9"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7" fillId="7" borderId="2" xfId="0" applyFont="1" applyFill="1" applyBorder="1" applyAlignment="1" applyProtection="1">
      <alignment horizontal="center" vertical="center" wrapText="1"/>
      <protection hidden="1"/>
    </xf>
    <xf numFmtId="0" fontId="10" fillId="0" borderId="2" xfId="0" applyFont="1" applyBorder="1" applyAlignment="1">
      <alignment horizontal="center" vertical="center" wrapText="1"/>
    </xf>
    <xf numFmtId="169" fontId="7" fillId="0" borderId="2" xfId="2" applyNumberFormat="1" applyFont="1" applyFill="1" applyBorder="1" applyAlignment="1" applyProtection="1">
      <alignment horizontal="center" vertical="center" wrapText="1"/>
      <protection hidden="1"/>
    </xf>
    <xf numFmtId="168" fontId="9" fillId="0" borderId="0" xfId="0" applyNumberFormat="1" applyFont="1" applyAlignment="1" applyProtection="1">
      <alignment vertical="center" wrapText="1"/>
      <protection hidden="1"/>
    </xf>
    <xf numFmtId="0" fontId="9"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6" fillId="0" borderId="0" xfId="0" applyNumberFormat="1" applyFont="1" applyAlignment="1" applyProtection="1">
      <alignment vertical="center" wrapText="1"/>
      <protection hidden="1"/>
    </xf>
    <xf numFmtId="49" fontId="11"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1" fillId="0" borderId="0" xfId="0" applyNumberFormat="1" applyFont="1" applyAlignment="1" applyProtection="1">
      <alignment horizontal="left" vertical="center" wrapText="1"/>
      <protection hidden="1"/>
    </xf>
    <xf numFmtId="49" fontId="13" fillId="0" borderId="0" xfId="0" applyNumberFormat="1" applyFont="1" applyAlignment="1" applyProtection="1">
      <alignment vertical="center" wrapText="1"/>
      <protection hidden="1"/>
    </xf>
    <xf numFmtId="169" fontId="7" fillId="7" borderId="2" xfId="0" applyNumberFormat="1" applyFont="1" applyFill="1" applyBorder="1" applyAlignment="1" applyProtection="1">
      <alignment horizontal="center" vertical="center" wrapText="1"/>
      <protection hidden="1"/>
    </xf>
    <xf numFmtId="169" fontId="9"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6"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6" fillId="0" borderId="2" xfId="0" applyNumberFormat="1" applyFont="1" applyBorder="1" applyAlignment="1" applyProtection="1">
      <alignment horizontal="center" vertical="center" wrapText="1"/>
      <protection hidden="1"/>
    </xf>
    <xf numFmtId="0" fontId="7" fillId="0" borderId="0" xfId="0" applyFont="1" applyAlignment="1" applyProtection="1">
      <alignment vertical="center"/>
      <protection hidden="1"/>
    </xf>
    <xf numFmtId="0" fontId="14" fillId="0" borderId="0" xfId="0" applyFont="1" applyAlignment="1">
      <alignment horizontal="justify"/>
    </xf>
    <xf numFmtId="0" fontId="15" fillId="0" borderId="0" xfId="0" applyFont="1" applyAlignment="1">
      <alignment horizontal="justify"/>
    </xf>
    <xf numFmtId="0" fontId="0" fillId="0" borderId="0" xfId="0" applyAlignment="1">
      <alignment horizontal="left" vertical="center" wrapText="1"/>
    </xf>
    <xf numFmtId="0" fontId="0" fillId="8" borderId="4"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169" fontId="7" fillId="0" borderId="2" xfId="0" applyNumberFormat="1" applyFont="1" applyBorder="1" applyAlignment="1" applyProtection="1">
      <alignment horizontal="center" vertical="center"/>
      <protection locked="0"/>
    </xf>
    <xf numFmtId="0" fontId="7" fillId="0" borderId="3" xfId="0" applyFont="1" applyBorder="1" applyAlignment="1" applyProtection="1">
      <alignment horizontal="left"/>
      <protection locked="0"/>
    </xf>
    <xf numFmtId="0" fontId="14" fillId="0" borderId="0" xfId="0" applyFont="1" applyAlignment="1">
      <alignment horizontal="justify" vertical="center"/>
    </xf>
    <xf numFmtId="168" fontId="10" fillId="0" borderId="2" xfId="0" applyNumberFormat="1" applyFont="1" applyBorder="1" applyAlignment="1">
      <alignment horizontal="center" vertical="center" wrapText="1"/>
    </xf>
    <xf numFmtId="0" fontId="0" fillId="0" borderId="0" xfId="0" applyAlignment="1">
      <alignment vertical="center" wrapText="1"/>
    </xf>
    <xf numFmtId="0" fontId="10" fillId="0" borderId="2" xfId="0" applyFont="1" applyBorder="1" applyAlignment="1">
      <alignment horizontal="justify" vertical="center" wrapText="1"/>
    </xf>
    <xf numFmtId="0" fontId="8" fillId="0" borderId="0" xfId="0" applyFont="1" applyAlignment="1" applyProtection="1">
      <alignment horizontal="left" vertical="center" wrapText="1"/>
      <protection hidden="1"/>
    </xf>
    <xf numFmtId="0" fontId="7" fillId="0" borderId="3" xfId="0" applyFont="1" applyBorder="1" applyAlignment="1" applyProtection="1">
      <alignment horizontal="left"/>
      <protection locked="0"/>
    </xf>
    <xf numFmtId="0" fontId="7" fillId="0" borderId="5" xfId="0" applyFont="1" applyBorder="1" applyAlignment="1" applyProtection="1">
      <alignment horizontal="left"/>
      <protection locked="0"/>
    </xf>
    <xf numFmtId="169" fontId="8" fillId="3" borderId="6" xfId="0" applyNumberFormat="1" applyFont="1" applyFill="1" applyBorder="1" applyAlignment="1" applyProtection="1">
      <alignment horizontal="left" vertical="center" wrapText="1"/>
      <protection hidden="1"/>
    </xf>
    <xf numFmtId="169" fontId="8"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7" fillId="0" borderId="10" xfId="0" applyFont="1" applyBorder="1" applyAlignment="1" applyProtection="1">
      <alignment horizontal="left"/>
      <protection locked="0"/>
    </xf>
    <xf numFmtId="0" fontId="7" fillId="0" borderId="0" xfId="0" applyFont="1" applyAlignment="1" applyProtection="1">
      <alignment horizontal="left" vertical="center"/>
      <protection hidden="1"/>
    </xf>
    <xf numFmtId="166" fontId="7" fillId="0" borderId="0" xfId="1" applyFont="1" applyBorder="1" applyAlignment="1" applyProtection="1">
      <alignment horizontal="center" vertical="center"/>
      <protection hidden="1"/>
    </xf>
    <xf numFmtId="0" fontId="7" fillId="0" borderId="0" xfId="0" applyFont="1" applyAlignment="1" applyProtection="1">
      <alignment vertical="center"/>
      <protection hidden="1"/>
    </xf>
    <xf numFmtId="0" fontId="7" fillId="0" borderId="0" xfId="0" applyFont="1" applyAlignment="1" applyProtection="1">
      <alignment vertical="center" wrapText="1"/>
      <protection hidden="1"/>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3</xdr:col>
      <xdr:colOff>165893</xdr:colOff>
      <xdr:row>0</xdr:row>
      <xdr:rowOff>695325</xdr:rowOff>
    </xdr:to>
    <xdr:sp macro="" textlink="">
      <xdr:nvSpPr>
        <xdr:cNvPr id="1025" name="Text Box 1">
          <a:extLst>
            <a:ext uri="{FF2B5EF4-FFF2-40B4-BE49-F238E27FC236}">
              <a16:creationId xmlns="" xmlns:a16="http://schemas.microsoft.com/office/drawing/2014/main" id="{68155DDB-549D-9D62-4A28-108AB08CD27C}"/>
            </a:ext>
          </a:extLst>
        </xdr:cNvPr>
        <xdr:cNvSpPr txBox="1">
          <a:spLocks noChangeArrowheads="1"/>
        </xdr:cNvSpPr>
      </xdr:nvSpPr>
      <xdr:spPr bwMode="auto">
        <a:xfrm>
          <a:off x="785239" y="0"/>
          <a:ext cx="4151725"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 xmlns:a16="http://schemas.microsoft.com/office/drawing/2014/main"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09039"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103130</xdr:colOff>
      <xdr:row>0</xdr:row>
      <xdr:rowOff>137366</xdr:rowOff>
    </xdr:from>
    <xdr:to>
      <xdr:col>6</xdr:col>
      <xdr:colOff>554428</xdr:colOff>
      <xdr:row>2</xdr:row>
      <xdr:rowOff>106944</xdr:rowOff>
    </xdr:to>
    <xdr:grpSp>
      <xdr:nvGrpSpPr>
        <xdr:cNvPr id="1124" name="Group 60">
          <a:extLst>
            <a:ext uri="{FF2B5EF4-FFF2-40B4-BE49-F238E27FC236}">
              <a16:creationId xmlns="" xmlns:a16="http://schemas.microsoft.com/office/drawing/2014/main" id="{B3250165-B7DA-A416-B297-214AB9B32317}"/>
            </a:ext>
          </a:extLst>
        </xdr:cNvPr>
        <xdr:cNvGrpSpPr>
          <a:grpSpLocks/>
        </xdr:cNvGrpSpPr>
      </xdr:nvGrpSpPr>
      <xdr:grpSpPr bwMode="auto">
        <a:xfrm>
          <a:off x="5246630" y="137366"/>
          <a:ext cx="1799452" cy="870790"/>
          <a:chOff x="507" y="6"/>
          <a:chExt cx="188" cy="90"/>
        </a:xfrm>
      </xdr:grpSpPr>
      <xdr:sp macro="" textlink="">
        <xdr:nvSpPr>
          <xdr:cNvPr id="1085" name="Caixa de texto 2">
            <a:extLst>
              <a:ext uri="{FF2B5EF4-FFF2-40B4-BE49-F238E27FC236}">
                <a16:creationId xmlns="" xmlns:a16="http://schemas.microsoft.com/office/drawing/2014/main" id="{379FDE05-02FF-14A8-6A1F-A26DA30A5DEA}"/>
              </a:ext>
            </a:extLst>
          </xdr:cNvPr>
          <xdr:cNvSpPr txBox="1">
            <a:spLocks noChangeArrowheads="1"/>
          </xdr:cNvSpPr>
        </xdr:nvSpPr>
        <xdr:spPr bwMode="auto">
          <a:xfrm>
            <a:off x="507" y="6"/>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 xmlns:a16="http://schemas.microsoft.com/office/drawing/2014/main" id="{C5423774-8999-86F3-FB25-3E1A6B78B5D0}"/>
              </a:ext>
            </a:extLst>
          </xdr:cNvPr>
          <xdr:cNvSpPr txBox="1">
            <a:spLocks noChangeArrowheads="1"/>
          </xdr:cNvSpPr>
        </xdr:nvSpPr>
        <xdr:spPr bwMode="auto">
          <a:xfrm>
            <a:off x="557" y="1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4727/2025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K32"/>
  <sheetViews>
    <sheetView tabSelected="1" zoomScale="130" zoomScaleNormal="130" zoomScaleSheetLayoutView="100" workbookViewId="0">
      <selection activeCell="J9" sqref="J9"/>
    </sheetView>
  </sheetViews>
  <sheetFormatPr defaultColWidth="9.140625" defaultRowHeight="12.75" x14ac:dyDescent="0.2"/>
  <cols>
    <col min="1" max="1" width="4.5703125" style="1" customWidth="1"/>
    <col min="2" max="2" width="56.28515625" style="2" customWidth="1"/>
    <col min="3" max="3" width="8.28515625" style="1" customWidth="1"/>
    <col min="4" max="4" width="8" style="1" customWidth="1"/>
    <col min="5" max="6" width="10.140625" style="10" customWidth="1"/>
    <col min="7" max="7" width="10.140625" style="9" customWidth="1"/>
    <col min="8" max="8" width="11.85546875" style="32" customWidth="1"/>
    <col min="9" max="9" width="11.5703125" style="2" customWidth="1"/>
    <col min="10" max="15" width="9.140625" style="2"/>
    <col min="16" max="16" width="10" style="2" bestFit="1" customWidth="1"/>
    <col min="17" max="16384" width="9.140625" style="2"/>
  </cols>
  <sheetData>
    <row r="1" spans="1:11" ht="58.7" customHeight="1" x14ac:dyDescent="0.2">
      <c r="H1" s="31"/>
    </row>
    <row r="2" spans="1:11" x14ac:dyDescent="0.2">
      <c r="A2" s="69" t="s">
        <v>18</v>
      </c>
      <c r="B2" s="69"/>
      <c r="C2" s="69"/>
      <c r="D2" s="69"/>
      <c r="E2" s="69"/>
      <c r="F2" s="69"/>
      <c r="G2" s="69"/>
    </row>
    <row r="3" spans="1:11" x14ac:dyDescent="0.2">
      <c r="A3" s="69" t="str">
        <f>UPPER(Dados!B1)</f>
        <v>DISPENSA ELETRÔNICA Nº 075/2025</v>
      </c>
      <c r="B3" s="69"/>
      <c r="C3" s="69"/>
      <c r="D3" s="69"/>
      <c r="E3" s="69"/>
      <c r="F3" s="69"/>
      <c r="G3" s="69"/>
    </row>
    <row r="4" spans="1:11" x14ac:dyDescent="0.2">
      <c r="A4" s="67" t="str">
        <f>Dados!B4</f>
        <v>PERÍODO DE PROPOSTAS: de 14/11/2025 até 19/11/2025 às 08:00hs</v>
      </c>
      <c r="B4" s="67"/>
      <c r="C4" s="67"/>
      <c r="D4" s="67"/>
      <c r="E4" s="67"/>
      <c r="F4" s="67"/>
      <c r="G4" s="67"/>
    </row>
    <row r="5" spans="1:11" x14ac:dyDescent="0.2">
      <c r="A5" s="67" t="str">
        <f>Dados!B5</f>
        <v>PERÍODO DE LANCES: 14/11/2025 as 08:00 hs até 19/11/2025 as 14:00 hs</v>
      </c>
      <c r="B5" s="67"/>
      <c r="C5" s="67"/>
      <c r="D5" s="67"/>
      <c r="E5" s="67"/>
      <c r="F5" s="67"/>
      <c r="G5" s="67"/>
    </row>
    <row r="6" spans="1:11" ht="21.75" customHeight="1" x14ac:dyDescent="0.2">
      <c r="A6" s="70" t="str">
        <f>Dados!B3</f>
        <v xml:space="preserve">CONTRATAÇÃO DE EMPRESA ESPECIALIZADA EM ASSESSORIA TÉCNICA NA EXECUÇÃO DA LEI COMPLEMENTAR Nº 14.399/2022 (POLÍTICA NACIONAL ALDIR BLANC) </v>
      </c>
      <c r="B6" s="70"/>
      <c r="C6" s="70"/>
      <c r="D6" s="70"/>
      <c r="E6" s="70"/>
      <c r="F6" s="70"/>
      <c r="G6" s="70"/>
    </row>
    <row r="7" spans="1:11" x14ac:dyDescent="0.2">
      <c r="A7" s="69" t="str">
        <f>Dados!B2</f>
        <v>PROCESSO ADMINISTRATIVO N° 4727/2025 de 10/10/2025</v>
      </c>
      <c r="B7" s="69"/>
      <c r="C7" s="69"/>
      <c r="D7" s="69"/>
      <c r="E7" s="69"/>
      <c r="F7" s="69"/>
      <c r="G7" s="69"/>
    </row>
    <row r="8" spans="1:11" x14ac:dyDescent="0.2">
      <c r="A8" s="44" t="str">
        <f>Dados!B8</f>
        <v>MENOR PREÇO POR ITEM</v>
      </c>
      <c r="B8" s="44"/>
      <c r="C8" s="67" t="s">
        <v>27</v>
      </c>
      <c r="D8" s="67"/>
      <c r="E8" s="68">
        <f>Dados!B9</f>
        <v>6914.99</v>
      </c>
      <c r="F8" s="68"/>
      <c r="G8" s="44"/>
    </row>
    <row r="9" spans="1:11" s="7" customFormat="1" ht="12.2" customHeight="1" x14ac:dyDescent="0.2">
      <c r="A9" s="11" t="s">
        <v>0</v>
      </c>
      <c r="B9" s="60"/>
      <c r="C9" s="60"/>
      <c r="D9" s="60"/>
      <c r="E9" s="60"/>
      <c r="F9" s="60"/>
      <c r="G9" s="60"/>
      <c r="H9" s="33"/>
    </row>
    <row r="10" spans="1:11" s="7" customFormat="1" ht="12.2" customHeight="1" x14ac:dyDescent="0.2">
      <c r="A10" s="11" t="s">
        <v>1</v>
      </c>
      <c r="B10" s="61"/>
      <c r="C10" s="61"/>
      <c r="D10" s="61"/>
      <c r="E10" s="61"/>
      <c r="F10" s="61"/>
      <c r="G10" s="61"/>
      <c r="H10" s="33"/>
    </row>
    <row r="11" spans="1:11" s="7" customFormat="1" ht="12.2" customHeight="1" x14ac:dyDescent="0.2">
      <c r="A11" s="11" t="s">
        <v>2</v>
      </c>
      <c r="B11" s="54"/>
      <c r="C11" s="21" t="s">
        <v>7</v>
      </c>
      <c r="D11" s="66"/>
      <c r="E11" s="66"/>
      <c r="F11" s="66"/>
      <c r="G11" s="66"/>
      <c r="H11" s="33"/>
    </row>
    <row r="12" spans="1:11" ht="4.7" customHeight="1" x14ac:dyDescent="0.2">
      <c r="A12" s="3"/>
      <c r="B12" s="23"/>
      <c r="C12" s="23"/>
      <c r="D12" s="23"/>
      <c r="E12" s="42"/>
      <c r="F12" s="24"/>
      <c r="G12" s="25"/>
    </row>
    <row r="13" spans="1:11" s="7" customFormat="1" ht="22.5" x14ac:dyDescent="0.2">
      <c r="A13" s="26" t="s">
        <v>35</v>
      </c>
      <c r="B13" s="26" t="s">
        <v>3</v>
      </c>
      <c r="C13" s="26" t="s">
        <v>4</v>
      </c>
      <c r="D13" s="26" t="s">
        <v>5</v>
      </c>
      <c r="E13" s="38" t="s">
        <v>24</v>
      </c>
      <c r="F13" s="38" t="s">
        <v>25</v>
      </c>
      <c r="G13" s="26" t="s">
        <v>6</v>
      </c>
      <c r="H13" s="33"/>
    </row>
    <row r="14" spans="1:11" s="7" customFormat="1" ht="246" customHeight="1" x14ac:dyDescent="0.2">
      <c r="A14" s="56">
        <v>1</v>
      </c>
      <c r="B14" s="58" t="s">
        <v>40</v>
      </c>
      <c r="C14" s="27" t="s">
        <v>41</v>
      </c>
      <c r="D14" s="41">
        <v>1</v>
      </c>
      <c r="E14" s="43">
        <v>6914.99</v>
      </c>
      <c r="F14" s="53"/>
      <c r="G14" s="28">
        <f>F14*D14</f>
        <v>0</v>
      </c>
      <c r="H14" s="33"/>
      <c r="K14" s="6"/>
    </row>
    <row r="15" spans="1:11" s="22" customFormat="1" ht="9" x14ac:dyDescent="0.2">
      <c r="A15" s="29"/>
      <c r="E15" s="39"/>
      <c r="F15" s="62" t="s">
        <v>36</v>
      </c>
      <c r="G15" s="63"/>
      <c r="H15" s="34"/>
    </row>
    <row r="16" spans="1:11" ht="14.25" customHeight="1" x14ac:dyDescent="0.2">
      <c r="F16" s="64">
        <f>SUM(G14:G14)</f>
        <v>0</v>
      </c>
      <c r="G16" s="65"/>
      <c r="H16" s="35"/>
    </row>
    <row r="17" spans="1:8" ht="10.9" customHeight="1" x14ac:dyDescent="0.2">
      <c r="G17" s="10"/>
      <c r="H17" s="35"/>
    </row>
    <row r="18" spans="1:8" s="30" customFormat="1" ht="9" x14ac:dyDescent="0.2">
      <c r="A18" s="59" t="str">
        <f>" - "&amp;Dados!B20</f>
        <v xml:space="preserve"> - A execução do objeto da presente licitação será realizada junto a Secretaria obedecendo, na íntegra, ao detalhamento do termo de referência (ANEXO II).</v>
      </c>
      <c r="B18" s="59"/>
      <c r="C18" s="59"/>
      <c r="D18" s="59"/>
      <c r="E18" s="59"/>
      <c r="F18" s="59"/>
      <c r="G18" s="59"/>
      <c r="H18" s="36"/>
    </row>
    <row r="19" spans="1:8" s="30" customFormat="1" ht="9" x14ac:dyDescent="0.2">
      <c r="A19" s="59" t="str">
        <f>" - "&amp;Dados!B21</f>
        <v xml:space="preserve"> - A administração rejeitará, no todo ou em parte, o fornecimento executado em desacordo com os termos do Edital e seus anexos.</v>
      </c>
      <c r="B19" s="59"/>
      <c r="C19" s="59"/>
      <c r="D19" s="59"/>
      <c r="E19" s="59"/>
      <c r="F19" s="59"/>
      <c r="G19" s="59"/>
      <c r="H19" s="36"/>
    </row>
    <row r="20" spans="1:8" s="30" customFormat="1" ht="21.2" customHeight="1" x14ac:dyDescent="0.2">
      <c r="A20" s="59" t="str">
        <f>" - "&amp;Dados!B22</f>
        <v xml:space="preserve"> - O pagamento do objeto de que trata a DISPENSA ELETRÔNICA 075/2025, e consequente contrato serão efetuados pela Tesouraria da PMS nos termos do Art. 7 da Instrução Normativa SEGES/ME nº 77, de 2022.</v>
      </c>
      <c r="B20" s="59"/>
      <c r="C20" s="59"/>
      <c r="D20" s="59"/>
      <c r="E20" s="59"/>
      <c r="F20" s="59"/>
      <c r="G20" s="59"/>
      <c r="H20" s="36"/>
    </row>
    <row r="21" spans="1:8" s="22" customFormat="1" ht="9" x14ac:dyDescent="0.2">
      <c r="A21" s="59" t="str">
        <f>" - "&amp;Dados!B23</f>
        <v xml:space="preserve"> - Proposta válida por 60 (sessenta) dias</v>
      </c>
      <c r="B21" s="59"/>
      <c r="C21" s="59"/>
      <c r="D21" s="59"/>
      <c r="E21" s="59"/>
      <c r="F21" s="59"/>
      <c r="G21" s="59"/>
      <c r="H21" s="34"/>
    </row>
    <row r="22" spans="1:8" x14ac:dyDescent="0.2">
      <c r="H22" s="37"/>
    </row>
    <row r="23" spans="1:8" x14ac:dyDescent="0.2">
      <c r="H23" s="37"/>
    </row>
    <row r="24" spans="1:8" x14ac:dyDescent="0.2">
      <c r="H24" s="37"/>
    </row>
    <row r="25" spans="1:8" x14ac:dyDescent="0.2">
      <c r="H25" s="37"/>
    </row>
    <row r="26" spans="1:8" x14ac:dyDescent="0.2">
      <c r="H26" s="37"/>
    </row>
    <row r="27" spans="1:8" x14ac:dyDescent="0.2">
      <c r="H27" s="37"/>
    </row>
    <row r="28" spans="1:8" ht="12.75" customHeight="1" x14ac:dyDescent="0.2">
      <c r="B28" s="1"/>
      <c r="G28" s="1"/>
    </row>
    <row r="29" spans="1:8" x14ac:dyDescent="0.2">
      <c r="B29" s="1"/>
      <c r="G29" s="1"/>
    </row>
    <row r="30" spans="1:8" x14ac:dyDescent="0.2">
      <c r="B30" s="1"/>
      <c r="G30" s="1"/>
    </row>
    <row r="31" spans="1:8" x14ac:dyDescent="0.2">
      <c r="B31" s="1"/>
      <c r="G31" s="1"/>
    </row>
    <row r="32" spans="1:8" x14ac:dyDescent="0.2">
      <c r="B32" s="1"/>
      <c r="G32" s="1"/>
    </row>
  </sheetData>
  <sheetProtection password="CE28" sheet="1" objects="1" scenarios="1"/>
  <autoFilter ref="A12:G21"/>
  <mergeCells count="17">
    <mergeCell ref="C8:D8"/>
    <mergeCell ref="E8:F8"/>
    <mergeCell ref="A2:G2"/>
    <mergeCell ref="A3:G3"/>
    <mergeCell ref="A6:G6"/>
    <mergeCell ref="A7:G7"/>
    <mergeCell ref="A4:G4"/>
    <mergeCell ref="A5:G5"/>
    <mergeCell ref="A18:G18"/>
    <mergeCell ref="A19:G19"/>
    <mergeCell ref="A20:G20"/>
    <mergeCell ref="B9:G9"/>
    <mergeCell ref="A21:G21"/>
    <mergeCell ref="B10:G10"/>
    <mergeCell ref="F15:G15"/>
    <mergeCell ref="F16:G16"/>
    <mergeCell ref="D11:G11"/>
  </mergeCells>
  <phoneticPr fontId="0" type="noConversion"/>
  <conditionalFormatting sqref="B11">
    <cfRule type="cellIs" dxfId="10" priority="9" stopIfTrue="1" operator="equal">
      <formula>$G$1</formula>
    </cfRule>
  </conditionalFormatting>
  <conditionalFormatting sqref="B9:G10">
    <cfRule type="cellIs" dxfId="9" priority="10" stopIfTrue="1" operator="equal">
      <formula>$J$1</formula>
    </cfRule>
  </conditionalFormatting>
  <conditionalFormatting sqref="D14">
    <cfRule type="expression" priority="13" stopIfTrue="1">
      <formula>$A14</formula>
    </cfRule>
  </conditionalFormatting>
  <conditionalFormatting sqref="D11:G11">
    <cfRule type="cellIs" dxfId="8" priority="25" stopIfTrue="1" operator="equal">
      <formula>$E$1</formula>
    </cfRule>
  </conditionalFormatting>
  <conditionalFormatting sqref="F14">
    <cfRule type="cellIs" dxfId="7" priority="12" stopIfTrue="1" operator="equal">
      <formula>""</formula>
    </cfRule>
  </conditionalFormatting>
  <conditionalFormatting sqref="F15">
    <cfRule type="expression" dxfId="6" priority="2" stopIfTrue="1">
      <formula>IF($J15="Empate",IF(H15=1,TRUE(),FALSE()),FALSE())</formula>
    </cfRule>
    <cfRule type="expression" dxfId="5" priority="3" stopIfTrue="1">
      <formula>IF(H15="&gt;",FALSE(),IF(H15&gt;0,TRUE(),FALSE()))</formula>
    </cfRule>
    <cfRule type="expression" dxfId="4" priority="4" stopIfTrue="1">
      <formula>IF(H15="&gt;",TRUE(),FALSE())</formula>
    </cfRule>
  </conditionalFormatting>
  <conditionalFormatting sqref="F16">
    <cfRule type="expression" dxfId="3" priority="5" stopIfTrue="1">
      <formula>IF($J15="OK",IF(H15=1,TRUE(),FALSE()),FALSE())</formula>
    </cfRule>
    <cfRule type="expression" dxfId="2" priority="6" stopIfTrue="1">
      <formula>IF($J15="Empate",IF(H15=1,TRUE(),FALSE()),FALSE())</formula>
    </cfRule>
    <cfRule type="expression" dxfId="1" priority="7" stopIfTrue="1">
      <formula>IF($J15="Empate",IF(H15=2,TRUE(),FALSE()),FALSE())</formula>
    </cfRule>
  </conditionalFormatting>
  <conditionalFormatting sqref="G14">
    <cfRule type="expression" dxfId="0" priority="26" stopIfTrue="1">
      <formula>IF(ISTEXT(F14),FALSE(),IF(F14&gt;E14,TRUE(),FALSE()))</formula>
    </cfRule>
  </conditionalFormatting>
  <printOptions horizontalCentered="1"/>
  <pageMargins left="0.51181102362204722" right="0.31496062992125984" top="0.39370078740157483" bottom="1.0236220472440944" header="0.51181102362204722" footer="0.55118110236220474"/>
  <pageSetup paperSize="9" scale="88"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5"/>
  <sheetViews>
    <sheetView workbookViewId="0">
      <selection activeCell="B6" sqref="B6"/>
    </sheetView>
  </sheetViews>
  <sheetFormatPr defaultRowHeight="12.75" x14ac:dyDescent="0.2"/>
  <cols>
    <col min="1" max="1" width="15" customWidth="1"/>
    <col min="2" max="2" width="63.85546875" customWidth="1"/>
    <col min="3" max="3" width="43.7109375" customWidth="1"/>
    <col min="4" max="7" width="41.140625" customWidth="1"/>
    <col min="8" max="8" width="14" customWidth="1"/>
    <col min="9" max="9" width="19.28515625" customWidth="1"/>
    <col min="10" max="13" width="14.5703125" customWidth="1"/>
    <col min="14" max="15" width="9.28515625" customWidth="1"/>
  </cols>
  <sheetData>
    <row r="1" spans="1:7" x14ac:dyDescent="0.2">
      <c r="A1" s="12" t="s">
        <v>8</v>
      </c>
      <c r="B1" s="50" t="s">
        <v>42</v>
      </c>
      <c r="E1" s="4"/>
      <c r="F1" s="4"/>
      <c r="G1" s="4"/>
    </row>
    <row r="2" spans="1:7" x14ac:dyDescent="0.2">
      <c r="A2" s="12" t="s">
        <v>9</v>
      </c>
      <c r="B2" s="50" t="s">
        <v>43</v>
      </c>
      <c r="E2" s="4"/>
      <c r="F2" s="4"/>
      <c r="G2" s="4"/>
    </row>
    <row r="3" spans="1:7" x14ac:dyDescent="0.2">
      <c r="A3" s="12" t="s">
        <v>10</v>
      </c>
      <c r="B3" s="50" t="s">
        <v>44</v>
      </c>
      <c r="C3" s="5"/>
      <c r="E3" s="46"/>
      <c r="F3" s="4"/>
      <c r="G3" s="4"/>
    </row>
    <row r="4" spans="1:7" x14ac:dyDescent="0.2">
      <c r="A4" s="12" t="s">
        <v>11</v>
      </c>
      <c r="B4" s="50" t="s">
        <v>48</v>
      </c>
      <c r="C4" s="5"/>
      <c r="E4" s="46"/>
      <c r="F4" s="4"/>
      <c r="G4" s="4"/>
    </row>
    <row r="5" spans="1:7" x14ac:dyDescent="0.2">
      <c r="A5" s="12"/>
      <c r="B5" s="50" t="s">
        <v>49</v>
      </c>
      <c r="C5" s="5"/>
      <c r="E5" s="46"/>
      <c r="F5" s="4"/>
      <c r="G5" s="4"/>
    </row>
    <row r="6" spans="1:7" x14ac:dyDescent="0.2">
      <c r="A6" s="12" t="s">
        <v>12</v>
      </c>
      <c r="B6" s="50" t="s">
        <v>37</v>
      </c>
      <c r="C6" s="5"/>
      <c r="E6" s="46"/>
      <c r="F6" s="4"/>
      <c r="G6" s="4"/>
    </row>
    <row r="7" spans="1:7" x14ac:dyDescent="0.2">
      <c r="A7" s="12" t="s">
        <v>28</v>
      </c>
      <c r="B7" s="51" t="s">
        <v>38</v>
      </c>
      <c r="C7" s="5"/>
      <c r="E7" s="46"/>
      <c r="F7" s="4"/>
      <c r="G7" s="4"/>
    </row>
    <row r="8" spans="1:7" x14ac:dyDescent="0.2">
      <c r="A8" s="12" t="s">
        <v>13</v>
      </c>
      <c r="B8" s="50" t="s">
        <v>39</v>
      </c>
      <c r="C8" s="5"/>
      <c r="E8" s="46"/>
      <c r="F8" s="4"/>
      <c r="G8" s="4"/>
    </row>
    <row r="9" spans="1:7" x14ac:dyDescent="0.2">
      <c r="A9" s="20" t="s">
        <v>22</v>
      </c>
      <c r="B9" s="40">
        <v>6914.99</v>
      </c>
      <c r="C9" s="5"/>
      <c r="E9" s="46"/>
      <c r="F9" s="4"/>
      <c r="G9" s="4"/>
    </row>
    <row r="10" spans="1:7" x14ac:dyDescent="0.2">
      <c r="A10" s="13" t="s">
        <v>0</v>
      </c>
      <c r="E10" s="4"/>
      <c r="F10" s="4"/>
      <c r="G10" s="4"/>
    </row>
    <row r="11" spans="1:7" x14ac:dyDescent="0.2">
      <c r="A11" s="14" t="s">
        <v>2</v>
      </c>
      <c r="E11" s="4"/>
      <c r="F11" s="4"/>
      <c r="G11" s="4"/>
    </row>
    <row r="12" spans="1:7" x14ac:dyDescent="0.2">
      <c r="A12" s="15" t="s">
        <v>7</v>
      </c>
      <c r="E12" s="4"/>
      <c r="F12" s="4"/>
      <c r="G12" s="4"/>
    </row>
    <row r="13" spans="1:7" x14ac:dyDescent="0.2">
      <c r="A13" s="14" t="s">
        <v>19</v>
      </c>
      <c r="E13" s="4"/>
      <c r="F13" s="4"/>
      <c r="G13" s="4"/>
    </row>
    <row r="14" spans="1:7" x14ac:dyDescent="0.2">
      <c r="A14" s="14" t="s">
        <v>23</v>
      </c>
      <c r="E14" s="4"/>
      <c r="F14" s="4"/>
      <c r="G14" s="4"/>
    </row>
    <row r="15" spans="1:7" x14ac:dyDescent="0.2">
      <c r="A15" s="48" t="s">
        <v>30</v>
      </c>
      <c r="E15" s="4"/>
      <c r="F15" s="4"/>
      <c r="G15" s="4"/>
    </row>
    <row r="16" spans="1:7" x14ac:dyDescent="0.2">
      <c r="A16" s="48" t="s">
        <v>31</v>
      </c>
      <c r="E16" s="4"/>
      <c r="F16" s="4"/>
      <c r="G16" s="4"/>
    </row>
    <row r="17" spans="1:256" x14ac:dyDescent="0.2">
      <c r="A17" s="48" t="s">
        <v>32</v>
      </c>
      <c r="B17" s="19"/>
      <c r="E17" s="19"/>
      <c r="F17" s="4"/>
      <c r="G17" s="4"/>
    </row>
    <row r="18" spans="1:256" s="18" customFormat="1" x14ac:dyDescent="0.2">
      <c r="A18" s="17" t="s">
        <v>20</v>
      </c>
      <c r="B18" s="19" t="s">
        <v>46</v>
      </c>
      <c r="C18" s="47"/>
      <c r="D18" s="47"/>
      <c r="E18" s="47"/>
      <c r="F18" s="49"/>
      <c r="G18" s="47"/>
      <c r="H18" s="19"/>
      <c r="I18" s="19"/>
      <c r="J18" s="19"/>
      <c r="K18" s="19"/>
      <c r="L18" s="19"/>
      <c r="M18" s="19"/>
    </row>
    <row r="19" spans="1:256" s="18" customFormat="1" x14ac:dyDescent="0.2">
      <c r="A19" s="17" t="s">
        <v>21</v>
      </c>
      <c r="B19" s="52" t="s">
        <v>45</v>
      </c>
      <c r="C19" s="19"/>
      <c r="D19" s="19"/>
      <c r="E19" s="19"/>
      <c r="F19" s="49"/>
      <c r="G19" s="49"/>
      <c r="H19" s="19"/>
      <c r="I19" s="19"/>
      <c r="J19" s="19"/>
      <c r="K19" s="19"/>
      <c r="L19" s="19"/>
      <c r="M19" s="19"/>
      <c r="IV19" s="19"/>
    </row>
    <row r="20" spans="1:256" ht="38.25" x14ac:dyDescent="0.2">
      <c r="A20" s="16" t="s">
        <v>14</v>
      </c>
      <c r="B20" s="57" t="s">
        <v>34</v>
      </c>
      <c r="D20" s="55"/>
      <c r="E20" s="4"/>
      <c r="F20" s="4"/>
      <c r="G20" s="45"/>
    </row>
    <row r="21" spans="1:256" ht="25.5" x14ac:dyDescent="0.2">
      <c r="A21" s="16" t="s">
        <v>15</v>
      </c>
      <c r="B21" s="57" t="s">
        <v>33</v>
      </c>
      <c r="D21" s="55"/>
      <c r="E21" s="4"/>
      <c r="F21" s="4"/>
      <c r="G21" s="45"/>
    </row>
    <row r="22" spans="1:256" ht="51" x14ac:dyDescent="0.2">
      <c r="A22" s="16" t="s">
        <v>16</v>
      </c>
      <c r="B22" s="52" t="s">
        <v>47</v>
      </c>
      <c r="C22" s="8"/>
      <c r="E22" s="4"/>
      <c r="F22" s="4"/>
      <c r="G22" s="45"/>
    </row>
    <row r="23" spans="1:256" ht="25.5" x14ac:dyDescent="0.2">
      <c r="A23" s="16" t="s">
        <v>17</v>
      </c>
      <c r="B23" s="57" t="s">
        <v>26</v>
      </c>
      <c r="E23" s="4"/>
      <c r="F23" s="4"/>
      <c r="G23" s="45"/>
    </row>
    <row r="24" spans="1:256" x14ac:dyDescent="0.2">
      <c r="A24" s="16" t="s">
        <v>29</v>
      </c>
      <c r="B24" s="52"/>
      <c r="G24" s="45"/>
    </row>
    <row r="25" spans="1:256" x14ac:dyDescent="0.2">
      <c r="B25" s="52"/>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user</cp:lastModifiedBy>
  <cp:lastPrinted>2025-11-10T14:52:21Z</cp:lastPrinted>
  <dcterms:created xsi:type="dcterms:W3CDTF">2006-04-18T17:38:46Z</dcterms:created>
  <dcterms:modified xsi:type="dcterms:W3CDTF">2025-11-14T12:05:27Z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